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внесення змін до бюджету 2021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116" i="1" l="1"/>
  <c r="C101" i="1"/>
  <c r="D63" i="1"/>
  <c r="C68" i="1"/>
  <c r="F108" i="1"/>
  <c r="D99" i="1"/>
  <c r="D108" i="1"/>
  <c r="D96" i="1"/>
  <c r="C110" i="1"/>
  <c r="C109" i="1"/>
  <c r="E108" i="1"/>
  <c r="C108" i="1"/>
  <c r="C116" i="1"/>
  <c r="C100" i="1"/>
  <c r="C99" i="1"/>
  <c r="C102" i="1"/>
  <c r="C103" i="1"/>
  <c r="C104" i="1"/>
  <c r="C105" i="1"/>
  <c r="E75" i="1"/>
  <c r="E78" i="1"/>
  <c r="E74" i="1"/>
  <c r="F75" i="1"/>
  <c r="F74" i="1"/>
  <c r="C78" i="1"/>
  <c r="C113" i="1"/>
  <c r="D28" i="1"/>
  <c r="D30" i="1"/>
  <c r="D27" i="1"/>
  <c r="C27" i="1"/>
  <c r="E31" i="1"/>
  <c r="E30" i="1"/>
  <c r="E34" i="1"/>
  <c r="E33" i="1"/>
  <c r="E28" i="1"/>
  <c r="C28" i="1"/>
  <c r="E29" i="1"/>
  <c r="C29" i="1"/>
  <c r="E45" i="1"/>
  <c r="E48" i="1"/>
  <c r="C31" i="1"/>
  <c r="C30" i="1"/>
  <c r="D97" i="1"/>
  <c r="D106" i="1"/>
  <c r="E99" i="1"/>
  <c r="E106" i="1"/>
  <c r="F99" i="1"/>
  <c r="C114" i="1"/>
  <c r="C115" i="1"/>
  <c r="E27" i="1"/>
  <c r="F91" i="1"/>
  <c r="F90" i="1"/>
  <c r="E90" i="1"/>
  <c r="E89" i="1"/>
  <c r="C89" i="1"/>
  <c r="E92" i="1"/>
  <c r="C117" i="1"/>
  <c r="C106" i="1"/>
  <c r="C97" i="1"/>
  <c r="C112" i="1"/>
  <c r="C111" i="1"/>
  <c r="C107" i="1"/>
  <c r="E80" i="1"/>
  <c r="E79" i="1"/>
  <c r="C83" i="1"/>
  <c r="F85" i="1"/>
  <c r="E85" i="1"/>
  <c r="D34" i="1"/>
  <c r="D33" i="1"/>
  <c r="C33" i="1"/>
  <c r="D45" i="1"/>
  <c r="C45" i="1"/>
  <c r="D48" i="1"/>
  <c r="D17" i="1"/>
  <c r="D16" i="1"/>
  <c r="D22" i="1"/>
  <c r="E17" i="1"/>
  <c r="E16" i="1"/>
  <c r="E22" i="1"/>
  <c r="C22" i="1"/>
  <c r="D25" i="1"/>
  <c r="D24" i="1"/>
  <c r="C24" i="1"/>
  <c r="C26" i="1"/>
  <c r="C25" i="1"/>
  <c r="D59" i="1"/>
  <c r="D57" i="1"/>
  <c r="E59" i="1"/>
  <c r="C61" i="1"/>
  <c r="E63" i="1"/>
  <c r="E62" i="1"/>
  <c r="E56" i="1"/>
  <c r="D69" i="1"/>
  <c r="D71" i="1"/>
  <c r="D62" i="1"/>
  <c r="C62" i="1"/>
  <c r="E71" i="1"/>
  <c r="C64" i="1"/>
  <c r="C88" i="1"/>
  <c r="D86" i="1"/>
  <c r="D85" i="1"/>
  <c r="E69" i="1"/>
  <c r="C69" i="1"/>
  <c r="F57" i="1"/>
  <c r="F63" i="1"/>
  <c r="F69" i="1"/>
  <c r="F71" i="1"/>
  <c r="F62" i="1"/>
  <c r="F80" i="1"/>
  <c r="F79" i="1"/>
  <c r="F56" i="1"/>
  <c r="D91" i="1"/>
  <c r="D90" i="1"/>
  <c r="C90" i="1"/>
  <c r="F93" i="1"/>
  <c r="F34" i="1"/>
  <c r="F33" i="1"/>
  <c r="F15" i="1"/>
  <c r="F45" i="1"/>
  <c r="F48" i="1"/>
  <c r="F52" i="1"/>
  <c r="F51" i="1"/>
  <c r="E52" i="1"/>
  <c r="E51" i="1"/>
  <c r="D75" i="1"/>
  <c r="D74" i="1"/>
  <c r="C74" i="1"/>
  <c r="E57" i="1"/>
  <c r="E93" i="1"/>
  <c r="D93" i="1"/>
  <c r="C93" i="1"/>
  <c r="D80" i="1"/>
  <c r="D79" i="1"/>
  <c r="C79" i="1"/>
  <c r="C17" i="1"/>
  <c r="C48" i="1"/>
  <c r="D52" i="1"/>
  <c r="C52" i="1"/>
  <c r="C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86" i="1"/>
  <c r="C75" i="1"/>
  <c r="C80" i="1"/>
  <c r="C34" i="1"/>
  <c r="E91" i="1"/>
  <c r="C91" i="1"/>
  <c r="F84" i="1"/>
  <c r="F95" i="1"/>
  <c r="E96" i="1"/>
  <c r="C96" i="1"/>
  <c r="F96" i="1"/>
  <c r="F118" i="1"/>
  <c r="C16" i="1"/>
  <c r="D15" i="1"/>
  <c r="E84" i="1"/>
  <c r="C85" i="1"/>
  <c r="D84" i="1"/>
  <c r="E15" i="1"/>
  <c r="C57" i="1"/>
  <c r="D56" i="1"/>
  <c r="C56" i="1"/>
  <c r="D51" i="1"/>
  <c r="C63" i="1"/>
  <c r="C59" i="1"/>
  <c r="C71" i="1"/>
  <c r="C84" i="1"/>
  <c r="D95" i="1"/>
  <c r="E95" i="1"/>
  <c r="E118" i="1"/>
  <c r="C15" i="1"/>
  <c r="D118" i="1"/>
  <c r="C118" i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<sst xmlns="http://schemas.openxmlformats.org/spreadsheetml/2006/main" count="124" uniqueCount="121">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</sst>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topLeftCell="A112" zoomScaleNormal="100" workbookViewId="0">
      <selection activeCell="H128" sqref="H12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750880000</v>
      </c>
      <c r="D15" s="51">
        <f>SUM(D16+D24+D27+D33)</f>
        <v>750690000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66600000</v>
      </c>
      <c r="D27" s="50">
        <f>SUM(D28+D30+D32)</f>
        <v>66600000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17600000</v>
      </c>
      <c r="D30" s="50">
        <f>SUM(D31)</f>
        <v>17600000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17600000</v>
      </c>
      <c r="D31" s="56">
        <v>17600000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17700000</v>
      </c>
      <c r="D39" s="56">
        <v>17700000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48820000</v>
      </c>
      <c r="D84" s="50">
        <f>D85+D90</f>
        <v>20000</v>
      </c>
      <c r="E84" s="50">
        <f>SUM(E85+E90)</f>
        <v>48800000</v>
      </c>
      <c r="F84" s="53">
        <f>SUM(F85+F90)</f>
        <v>48800000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42020000</v>
      </c>
      <c r="D85" s="50">
        <f>SUM(D86+D88)</f>
        <v>20000</v>
      </c>
      <c r="E85" s="50">
        <f>SUM(F85)</f>
        <v>42000000</v>
      </c>
      <c r="F85" s="53">
        <f>SUM(F86:F89)</f>
        <v>42000000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42000000</v>
      </c>
      <c r="D89" s="60">
        <v>0</v>
      </c>
      <c r="E89" s="50">
        <f>SUM(F89)</f>
        <v>42000000</v>
      </c>
      <c r="F89" s="53">
        <v>42000000</v>
      </c>
      <c r="G89" s="1">
        <v>5.3</v>
      </c>
    </row>
    <row r="90" spans="1:8" x14ac:dyDescent="0.2">
      <c r="A90" s="21">
        <v>33000000</v>
      </c>
      <c r="B90" s="29" t="s">
        <v>31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846906858</v>
      </c>
      <c r="D95" s="50">
        <f>SUM(D93+D84+D56+D15)</f>
        <v>767780000</v>
      </c>
      <c r="E95" s="50">
        <f>SUM(E93+E84+E56+E15)</f>
        <v>79126858</v>
      </c>
      <c r="F95" s="53">
        <f>SUM(F93+F84+F56+F15)</f>
        <v>51100000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562875592</v>
      </c>
      <c r="D96" s="50">
        <f>SUM(D97+D99+D106+D108)</f>
        <v>448739856</v>
      </c>
      <c r="E96" s="50">
        <f>E97+E99+E106+E108</f>
        <v>114135736</v>
      </c>
      <c r="F96" s="53">
        <f>F97+F99+F108</f>
        <v>82299398</v>
      </c>
      <c r="H96" s="24"/>
    </row>
    <row r="97" spans="1:7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77</v>
      </c>
      <c r="C99" s="50">
        <f>SUM(C100:C105)</f>
        <v>427366869</v>
      </c>
      <c r="D99" s="50">
        <f>SUM(D100:D105)</f>
        <v>372134228</v>
      </c>
      <c r="E99" s="50">
        <f>SUM(E100:E102)</f>
        <v>55232641</v>
      </c>
      <c r="F99" s="53">
        <f>SUM(F100:F102)</f>
        <v>55232641</v>
      </c>
    </row>
    <row r="100" spans="1:7" ht="33.6" customHeight="1" x14ac:dyDescent="0.2">
      <c r="A100" s="16">
        <v>41031400</v>
      </c>
      <c r="B100" s="27" t="s">
        <v>107</v>
      </c>
      <c r="C100" s="50">
        <f t="shared" ref="C100:C105" si="2">D100+E100</f>
        <v>55232641</v>
      </c>
      <c r="D100" s="50">
        <v>0</v>
      </c>
      <c r="E100" s="78">
        <v>55232641</v>
      </c>
      <c r="F100" s="79">
        <v>55232641</v>
      </c>
    </row>
    <row r="101" spans="1:7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9">
        <v>0</v>
      </c>
    </row>
    <row r="102" spans="1:7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108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112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90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78</v>
      </c>
      <c r="C108" s="50">
        <f t="shared" si="3"/>
        <v>77712477</v>
      </c>
      <c r="D108" s="50">
        <f>SUM(D109:D117)</f>
        <v>18809382</v>
      </c>
      <c r="E108" s="50">
        <f>SUM(E109:E117)</f>
        <v>58903095</v>
      </c>
      <c r="F108" s="53">
        <f>SUM(F109:F117)</f>
        <v>27066757</v>
      </c>
    </row>
    <row r="109" spans="1:7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116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87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86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113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106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105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118</v>
      </c>
      <c r="C116" s="51">
        <f t="shared" si="3"/>
        <v>22495757</v>
      </c>
      <c r="D116" s="89">
        <v>320000</v>
      </c>
      <c r="E116" s="89">
        <f>SUM(F116)</f>
        <v>22175757</v>
      </c>
      <c r="F116" s="90">
        <v>22175757</v>
      </c>
    </row>
    <row r="117" spans="1:7" s="73" customFormat="1" ht="38.450000000000003" customHeight="1" x14ac:dyDescent="0.2">
      <c r="A117" s="82">
        <v>41055000</v>
      </c>
      <c r="B117" s="27" t="s">
        <v>96</v>
      </c>
      <c r="C117" s="50">
        <f t="shared" si="3"/>
        <v>10872008</v>
      </c>
      <c r="D117" s="83">
        <v>5981008</v>
      </c>
      <c r="E117" s="83">
        <v>4891000</v>
      </c>
      <c r="F117" s="84">
        <v>4891000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1409782450</v>
      </c>
      <c r="D118" s="67">
        <f>SUM(D95+D96)</f>
        <v>1216519856</v>
      </c>
      <c r="E118" s="67">
        <f>SUM(E95+E96)</f>
        <v>193262594</v>
      </c>
      <c r="F118" s="68">
        <f>SUM(F95+F96)</f>
        <v>133399398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76</v>
      </c>
      <c r="C124" s="96"/>
      <c r="D124" s="65"/>
      <c r="E124" s="65" t="s">
        <v>92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98</v>
      </c>
      <c r="C126" s="65"/>
      <c r="D126" s="65"/>
      <c r="E126" s="65" t="s">
        <v>99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2021-10-26T08:11:04Z</cp:lastPrinted>
  <dcterms:created xsi:type="dcterms:W3CDTF">2006-07-28T05:17:04Z</dcterms:created>
  <dcterms:modified xsi:type="dcterms:W3CDTF">2021-11-17T08:01:35Z</dcterms:modified>
</cp:coreProperties>
</file>